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17473D43-31F5-42FF-8C8A-A9488BAD007F}" xr6:coauthVersionLast="47" xr6:coauthVersionMax="47" xr10:uidLastSave="{00000000-0000-0000-0000-000000000000}"/>
  <bookViews>
    <workbookView xWindow="-120" yWindow="-120" windowWidth="29040" windowHeight="15840" xr2:uid="{79BD5190-9E87-415C-8F93-A8B82685820B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48" i="1" s="1"/>
  <c r="B63" i="1" s="1"/>
  <c r="F76" i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E20" i="1"/>
  <c r="B18" i="1"/>
  <c r="F10" i="1"/>
  <c r="F48" i="1" s="1"/>
  <c r="F60" i="1" s="1"/>
  <c r="F82" i="1" s="1"/>
  <c r="E10" i="1"/>
  <c r="E48" i="1" s="1"/>
  <c r="E60" i="1" s="1"/>
  <c r="E82" i="1" s="1"/>
  <c r="C10" i="1"/>
  <c r="C48" i="1" s="1"/>
  <c r="C63" i="1" s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<sst xmlns="http://schemas.openxmlformats.org/spreadsheetml/2006/main" count="127" uniqueCount="125">
  <si>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</si>
  <si>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</si>
  <si>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2024 y al 31 de marzo de 2025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</si>
  <si>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</si>
  <si>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</si>
  <si>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marzo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</si>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</sst>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0B1126EA-CFF3-4367-B333-33FFE8652167}"/>
    <cellStyle name="Normal" xfId="0" builtinId="0"/>
    <cellStyle name="Normal 3" xfId="1" xr:uid="{C9B95EF3-DC44-4D18-B167-88615A3E0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6245</xdr:colOff>
      <xdr:row>0</xdr:row>
      <xdr:rowOff>44465</xdr:rowOff>
    </xdr:from>
    <xdr:to>
      <xdr:col>0</xdr:col>
      <xdr:colOff>3952875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E728D-D300-414F-AE6C-8D6CD6B0F9D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9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5730875</xdr:colOff>
      <xdr:row>0</xdr:row>
      <xdr:rowOff>0</xdr:rowOff>
    </xdr:from>
    <xdr:to>
      <xdr:col>6</xdr:col>
      <xdr:colOff>3175</xdr:colOff>
      <xdr:row>1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036A6E-F1A1-4B4F-9E50-BCDDBFCD7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63975" cy="115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3FBA-53B1-4F5A-9B43-47B97C2718BE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C16" sqref="C16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6742749</v>
      </c>
      <c r="C10" s="18">
        <f>SUM(C11:C17)</f>
        <v>3893695</v>
      </c>
      <c r="D10" s="19" t="s">
        <v>13</v>
      </c>
      <c r="E10" s="18">
        <f>SUM(E11:E19)</f>
        <v>9017456</v>
      </c>
      <c r="F10" s="18">
        <f>SUM(F11:F19)</f>
        <v>5921275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0</v>
      </c>
      <c r="F11" s="18">
        <v>388364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6742749</v>
      </c>
      <c r="C13" s="18">
        <v>3893695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1091289</v>
      </c>
      <c r="F17" s="18">
        <v>1276713</v>
      </c>
    </row>
    <row r="18" spans="1:11" x14ac:dyDescent="0.45">
      <c r="A18" s="17" t="s">
        <v>28</v>
      </c>
      <c r="B18" s="18">
        <f>SUM(B19:B25)</f>
        <v>2127739</v>
      </c>
      <c r="C18" s="18">
        <v>1880611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6803868</v>
      </c>
      <c r="F19" s="18">
        <v>3133899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f>SUM(E21:E23)</f>
        <v>0</v>
      </c>
      <c r="F20" s="18">
        <v>0</v>
      </c>
      <c r="H20" s="20"/>
      <c r="J20" s="21"/>
      <c r="K20" s="21"/>
    </row>
    <row r="21" spans="1:11" x14ac:dyDescent="0.45">
      <c r="A21" s="17" t="s">
        <v>34</v>
      </c>
      <c r="B21" s="18">
        <v>2127739</v>
      </c>
      <c r="C21" s="18">
        <v>1880611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</f>
        <v>8870488</v>
      </c>
      <c r="C48" s="25">
        <f>C10+C18+C26+C32+C39+C42</f>
        <v>5774306</v>
      </c>
      <c r="D48" s="15" t="s">
        <v>87</v>
      </c>
      <c r="E48" s="25">
        <f>E10+E20+E24+E27+E28+E32+E39+E43</f>
        <v>9017456</v>
      </c>
      <c r="F48" s="25">
        <f>F10+F20+F24+F27+F28+F32+F39+F43</f>
        <v>5921275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27337551</v>
      </c>
      <c r="C54" s="18">
        <v>27337551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636257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-3224142</v>
      </c>
      <c r="C56" s="18">
        <v>-3224142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9017456</v>
      </c>
      <c r="F60" s="25">
        <f>F48+F58</f>
        <v>5921275</v>
      </c>
    </row>
    <row r="61" spans="1:6" x14ac:dyDescent="0.45">
      <c r="A61" s="13" t="s">
        <v>107</v>
      </c>
      <c r="B61" s="25">
        <f>SUM(B51:B59)-1</f>
        <v>24749665</v>
      </c>
      <c r="C61" s="25">
        <f>SUM(C51:C59)-1</f>
        <v>24749665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33620153</v>
      </c>
      <c r="C63" s="25">
        <f>SUM(C48+C61)</f>
        <v>30523971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19625566</v>
      </c>
      <c r="F69" s="18">
        <f>SUM(F70:F74)</f>
        <v>19625564</v>
      </c>
    </row>
    <row r="70" spans="1:6" x14ac:dyDescent="0.45">
      <c r="A70" s="33"/>
      <c r="B70" s="32"/>
      <c r="C70" s="32"/>
      <c r="D70" s="19" t="s">
        <v>115</v>
      </c>
      <c r="E70" s="18">
        <v>2</v>
      </c>
      <c r="F70" s="18">
        <v>246337</v>
      </c>
    </row>
    <row r="71" spans="1:6" x14ac:dyDescent="0.45">
      <c r="A71" s="33"/>
      <c r="B71" s="32"/>
      <c r="C71" s="32"/>
      <c r="D71" s="19" t="s">
        <v>116</v>
      </c>
      <c r="E71" s="18">
        <v>19625564</v>
      </c>
      <c r="F71" s="18">
        <v>19379227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</f>
        <v>24602698</v>
      </c>
      <c r="F80" s="25">
        <f>F64+F69+F76</f>
        <v>24602696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E60+E80-1</f>
        <v>33620153</v>
      </c>
      <c r="F82" s="25">
        <f>F60+F80</f>
        <v>30523971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2BFAA344-D72D-40FF-A453-503F2211C369}">
      <formula1>0</formula1>
      <formula2>0</formula2>
    </dataValidation>
    <dataValidation allowBlank="1" showInputMessage="1" showErrorMessage="1" prompt="20XN (d)" sqref="B7 E7" xr:uid="{FC762B8F-863B-4808-A958-888BA2F5A21F}">
      <formula1>0</formula1>
      <formula2>0</formula2>
    </dataValidation>
    <dataValidation type="decimal" allowBlank="1" showInputMessage="1" showErrorMessage="1" sqref="E51:F82 B10:C63 E48:F48 E10:F46" xr:uid="{2DFDCC64-1159-410D-9D58-A5E6EC5795E4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3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2025-04-28T22:45:56Z</dcterms:created>
  <dcterms:modified xsi:type="dcterms:W3CDTF">2025-04-28T22:46:40Z</dcterms:modified>
</cp:coreProperties>
</file>